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520" windowHeight="7956"/>
  </bookViews>
  <sheets>
    <sheet name="ריכוז" sheetId="1" r:id="rId1"/>
    <sheet name="פירוט סל שירותים פרטני" sheetId="3" r:id="rId2"/>
    <sheet name="פירוט סדנאות" sheetId="4" r:id="rId3"/>
  </sheets>
  <calcPr calcId="145621"/>
</workbook>
</file>

<file path=xl/calcChain.xml><?xml version="1.0" encoding="utf-8"?>
<calcChain xmlns="http://schemas.openxmlformats.org/spreadsheetml/2006/main">
  <c r="D7" i="1" l="1"/>
  <c r="B7" i="1"/>
  <c r="B8" i="1" l="1"/>
  <c r="B20" i="1" s="1"/>
  <c r="B23" i="4" l="1"/>
  <c r="C16" i="1" s="1"/>
  <c r="D16" i="1" s="1"/>
  <c r="B11" i="4"/>
  <c r="C15" i="1" s="1"/>
  <c r="D15" i="1" s="1"/>
  <c r="D12" i="1"/>
  <c r="B12" i="1" l="1"/>
  <c r="B6" i="1"/>
  <c r="C14" i="1" l="1"/>
  <c r="D14" i="1" s="1"/>
  <c r="C17" i="1" l="1"/>
  <c r="D17" i="1"/>
  <c r="D8" i="1"/>
  <c r="D21" i="1" l="1"/>
</calcChain>
</file>

<file path=xl/sharedStrings.xml><?xml version="1.0" encoding="utf-8"?>
<sst xmlns="http://schemas.openxmlformats.org/spreadsheetml/2006/main" count="57" uniqueCount="39">
  <si>
    <t>תקציב להפעלת 'תעסוקה לרווחה'</t>
  </si>
  <si>
    <t>הערות</t>
  </si>
  <si>
    <t>לשנת 2015</t>
  </si>
  <si>
    <t>סדנאות תעסוקתיות</t>
  </si>
  <si>
    <t>סדנת ליווי כלכלי</t>
  </si>
  <si>
    <t>תיאור משרה</t>
  </si>
  <si>
    <t>היקף משרה</t>
  </si>
  <si>
    <t>רכזת הכשרה / הדרכה- (חינוך/הוראה)</t>
  </si>
  <si>
    <t>עלות יחידה לחודש</t>
  </si>
  <si>
    <t>מנהל ארצי- 100%</t>
  </si>
  <si>
    <t>עובד סוציאלי תעסוקתי (עד 38 משפחות במקביל)</t>
  </si>
  <si>
    <t>מעטפת</t>
  </si>
  <si>
    <t>עלות סל שירותים למשפחה (25 משפחות ביישוב)</t>
  </si>
  <si>
    <t>סה"כ לשנה</t>
  </si>
  <si>
    <t>רכזת אדמיני'</t>
  </si>
  <si>
    <t>מעטפת ל-20 ישובים (על חשבון התקורה והמפעיל)</t>
  </si>
  <si>
    <t>רכז אזורי (1 לכל 10 יישובים)- 200%</t>
  </si>
  <si>
    <t>על בסיס או"מ ברשו"מ</t>
  </si>
  <si>
    <t>לפי ביצוע בפועל - כנגד הצגת חשבוניות</t>
  </si>
  <si>
    <t>כ"א</t>
  </si>
  <si>
    <t>עלות ליישוב</t>
  </si>
  <si>
    <t>כלליות</t>
  </si>
  <si>
    <t>סה"כ לשנה ליישוב</t>
  </si>
  <si>
    <t>סה"כ לשנה כולל</t>
  </si>
  <si>
    <t xml:space="preserve">מס' ישובים בתכנית </t>
  </si>
  <si>
    <t>סדנאות</t>
  </si>
  <si>
    <t>סדנת תעסוקה</t>
  </si>
  <si>
    <t>מס' המפגשים</t>
  </si>
  <si>
    <t>עלות מנחה מומחה</t>
  </si>
  <si>
    <t>כיבוד קל</t>
  </si>
  <si>
    <t>ציוד וחומרים</t>
  </si>
  <si>
    <t>סה"כ</t>
  </si>
  <si>
    <t>שעות למפגש כולל הכנה</t>
  </si>
  <si>
    <t>מס' משתתפים</t>
  </si>
  <si>
    <t>סדנת ניהול תקציב משפחה</t>
  </si>
  <si>
    <t>עלות יחידה למשפחה</t>
  </si>
  <si>
    <t>סה"כ תקציב חודשי עבור כ"א כולל ל-20 יישובים</t>
  </si>
  <si>
    <t>סה"כ תקציב שנתי עבור כ"א כולל ל-20 יישובים</t>
  </si>
  <si>
    <t>נכון ל-30/11/2015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</si>
</sst>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&quot;₪&quot;\ #,##0"/>
    <numFmt numFmtId="165" formatCode="[$₪-40D]\ #,##0"/>
    <numFmt numFmtId="166" formatCode="_ * #,##0_ ;_ * \-#,##0_ ;_ * &quot;-&quot;??_ ;_ @_ "/>
    <numFmt numFmtId="167" formatCode="_ &quot;₪&quot;\ * #,##0_ ;_ &quot;₪&quot;\ * \-#,##0_ ;_ &quot;₪&quot;\ * &quot;-&quot;??_ ;_ @_ "/>
  </numFmts>
  <fonts count="11" x14ac:knownFonts="1">
    <font>
      <sz val="11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b/>
      <sz val="12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63">
    <xf numFmtId="0" fontId="0" fillId="0" borderId="0" xfId="0"/>
    <xf numFmtId="3" fontId="0" fillId="0" borderId="0" xfId="0" applyNumberFormat="1"/>
    <xf numFmtId="165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3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5" fontId="5" fillId="0" borderId="0" xfId="0" applyNumberFormat="1" applyFont="1" applyAlignment="1">
      <alignment horizontal="center"/>
    </xf>
    <xf numFmtId="0" fontId="6" fillId="0" borderId="0" xfId="0" applyFont="1"/>
    <xf numFmtId="165" fontId="6" fillId="0" borderId="0" xfId="0" applyNumberFormat="1" applyFont="1" applyAlignment="1">
      <alignment horizontal="center"/>
    </xf>
    <xf numFmtId="3" fontId="6" fillId="0" borderId="0" xfId="0" applyNumberFormat="1" applyFont="1"/>
    <xf numFmtId="0" fontId="3" fillId="0" borderId="0" xfId="0" applyFont="1" applyAlignment="1">
      <alignment horizontal="left"/>
    </xf>
    <xf numFmtId="165" fontId="8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9" fontId="3" fillId="0" borderId="1" xfId="1" applyFont="1" applyBorder="1" applyAlignment="1">
      <alignment horizontal="center"/>
    </xf>
    <xf numFmtId="0" fontId="3" fillId="0" borderId="1" xfId="0" applyFont="1" applyBorder="1" applyAlignment="1"/>
    <xf numFmtId="3" fontId="3" fillId="0" borderId="1" xfId="0" applyNumberFormat="1" applyFont="1" applyBorder="1"/>
    <xf numFmtId="3" fontId="8" fillId="0" borderId="1" xfId="0" applyNumberFormat="1" applyFont="1" applyBorder="1" applyAlignment="1">
      <alignment horizontal="center" readingOrder="2"/>
    </xf>
    <xf numFmtId="3" fontId="8" fillId="0" borderId="1" xfId="0" applyNumberFormat="1" applyFont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3" fontId="0" fillId="0" borderId="0" xfId="0" applyNumberFormat="1" applyFill="1"/>
    <xf numFmtId="0" fontId="0" fillId="0" borderId="0" xfId="0" applyFill="1"/>
    <xf numFmtId="165" fontId="1" fillId="0" borderId="0" xfId="0" applyNumberFormat="1" applyFont="1" applyFill="1" applyBorder="1" applyAlignment="1">
      <alignment horizontal="center"/>
    </xf>
    <xf numFmtId="164" fontId="3" fillId="0" borderId="1" xfId="0" applyNumberFormat="1" applyFont="1" applyBorder="1"/>
    <xf numFmtId="165" fontId="1" fillId="0" borderId="1" xfId="0" applyNumberFormat="1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5" fontId="9" fillId="3" borderId="1" xfId="0" applyNumberFormat="1" applyFont="1" applyFill="1" applyBorder="1" applyAlignment="1">
      <alignment horizontal="center"/>
    </xf>
    <xf numFmtId="3" fontId="5" fillId="3" borderId="1" xfId="0" applyNumberFormat="1" applyFont="1" applyFill="1" applyBorder="1"/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165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/>
    <xf numFmtId="0" fontId="1" fillId="0" borderId="0" xfId="0" applyFont="1" applyBorder="1"/>
    <xf numFmtId="165" fontId="6" fillId="2" borderId="1" xfId="0" applyNumberFormat="1" applyFont="1" applyFill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1" fillId="2" borderId="4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65" fontId="3" fillId="2" borderId="1" xfId="0" applyNumberFormat="1" applyFont="1" applyFill="1" applyBorder="1" applyAlignment="1">
      <alignment horizontal="center"/>
    </xf>
    <xf numFmtId="9" fontId="0" fillId="0" borderId="1" xfId="1" applyFont="1" applyBorder="1" applyAlignment="1">
      <alignment horizontal="center"/>
    </xf>
    <xf numFmtId="166" fontId="3" fillId="0" borderId="0" xfId="2" applyNumberFormat="1" applyFont="1" applyAlignment="1">
      <alignment horizontal="center"/>
    </xf>
    <xf numFmtId="44" fontId="0" fillId="0" borderId="0" xfId="3" applyFont="1"/>
    <xf numFmtId="0" fontId="10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7" fontId="0" fillId="0" borderId="8" xfId="3" applyNumberFormat="1" applyFont="1" applyBorder="1"/>
    <xf numFmtId="0" fontId="9" fillId="0" borderId="9" xfId="0" applyFont="1" applyBorder="1"/>
    <xf numFmtId="167" fontId="9" fillId="0" borderId="10" xfId="0" applyNumberFormat="1" applyFont="1" applyBorder="1"/>
    <xf numFmtId="165" fontId="2" fillId="0" borderId="1" xfId="0" applyNumberFormat="1" applyFont="1" applyBorder="1" applyAlignment="1">
      <alignment horizontal="center"/>
    </xf>
    <xf numFmtId="167" fontId="0" fillId="0" borderId="0" xfId="0" applyNumberFormat="1"/>
    <xf numFmtId="165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1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rightToLeft="1" tabSelected="1" zoomScale="85" zoomScaleNormal="85" workbookViewId="0">
      <selection activeCell="E2" sqref="E2"/>
    </sheetView>
  </sheetViews>
  <sheetFormatPr defaultRowHeight="17.399999999999999" x14ac:dyDescent="0.3"/>
  <cols>
    <col min="1" max="1" width="54.59765625" bestFit="1" customWidth="1"/>
    <col min="2" max="2" width="17.19921875" style="3" customWidth="1"/>
    <col min="3" max="4" width="16.19921875" style="2" bestFit="1" customWidth="1"/>
    <col min="5" max="5" width="30.59765625" style="1" bestFit="1" customWidth="1"/>
    <col min="6" max="6" width="9.09765625" style="1"/>
    <col min="8" max="8" width="17.69921875" style="1" customWidth="1"/>
  </cols>
  <sheetData>
    <row r="1" spans="1:8" ht="21" x14ac:dyDescent="0.4">
      <c r="A1" s="57" t="s">
        <v>0</v>
      </c>
      <c r="B1" s="58"/>
      <c r="C1" s="58"/>
      <c r="D1" s="58"/>
      <c r="E1" s="10" t="s">
        <v>38</v>
      </c>
      <c r="F1"/>
      <c r="H1"/>
    </row>
    <row r="2" spans="1:8" ht="18" x14ac:dyDescent="0.25">
      <c r="A2" s="57"/>
      <c r="B2" s="58"/>
      <c r="C2" s="58"/>
      <c r="D2" s="58"/>
      <c r="E2"/>
      <c r="F2"/>
      <c r="H2"/>
    </row>
    <row r="3" spans="1:8" x14ac:dyDescent="0.3">
      <c r="A3" s="57" t="s">
        <v>2</v>
      </c>
      <c r="B3" s="58"/>
      <c r="C3" s="58"/>
      <c r="D3" s="58"/>
      <c r="E3"/>
      <c r="F3"/>
      <c r="H3"/>
    </row>
    <row r="4" spans="1:8" x14ac:dyDescent="0.3">
      <c r="A4" s="61" t="s">
        <v>11</v>
      </c>
      <c r="B4" s="61"/>
      <c r="C4" s="61"/>
      <c r="D4" s="61"/>
      <c r="E4" s="61"/>
      <c r="F4"/>
      <c r="H4"/>
    </row>
    <row r="5" spans="1:8" ht="15.6" x14ac:dyDescent="0.3">
      <c r="A5" s="32" t="s">
        <v>19</v>
      </c>
      <c r="B5" s="29" t="s">
        <v>8</v>
      </c>
      <c r="C5" s="30" t="s">
        <v>6</v>
      </c>
      <c r="D5" s="29" t="s">
        <v>23</v>
      </c>
      <c r="E5" s="31" t="s">
        <v>1</v>
      </c>
    </row>
    <row r="6" spans="1:8" x14ac:dyDescent="0.3">
      <c r="A6" s="18" t="s">
        <v>9</v>
      </c>
      <c r="B6" s="20">
        <f>D6/12</f>
        <v>15000</v>
      </c>
      <c r="C6" s="43">
        <v>1</v>
      </c>
      <c r="D6" s="27">
        <v>180000</v>
      </c>
      <c r="E6" s="19" t="s">
        <v>17</v>
      </c>
    </row>
    <row r="7" spans="1:8" x14ac:dyDescent="0.3">
      <c r="A7" s="18" t="s">
        <v>16</v>
      </c>
      <c r="B7" s="21">
        <f>160000/12*2</f>
        <v>26666.666666666668</v>
      </c>
      <c r="C7" s="43">
        <v>2</v>
      </c>
      <c r="D7" s="27">
        <f>B7*12</f>
        <v>320000</v>
      </c>
      <c r="E7" s="19" t="s">
        <v>17</v>
      </c>
    </row>
    <row r="8" spans="1:8" ht="18" x14ac:dyDescent="0.25">
      <c r="A8" s="13"/>
      <c r="B8" s="14">
        <f>SUM(B6:B7)</f>
        <v>41666.666666666672</v>
      </c>
      <c r="D8" s="22">
        <f>SUM(D6:D7)</f>
        <v>500000</v>
      </c>
      <c r="E8" s="5"/>
      <c r="F8"/>
      <c r="H8"/>
    </row>
    <row r="9" spans="1:8" ht="18" x14ac:dyDescent="0.25">
      <c r="A9" s="13"/>
      <c r="B9" s="14"/>
      <c r="D9" s="25"/>
      <c r="E9" s="5"/>
      <c r="F9"/>
      <c r="H9"/>
    </row>
    <row r="10" spans="1:8" ht="18" customHeight="1" x14ac:dyDescent="0.3">
      <c r="A10" s="62" t="s">
        <v>20</v>
      </c>
      <c r="B10" s="62"/>
      <c r="C10" s="62"/>
      <c r="D10" s="62"/>
      <c r="E10" s="62"/>
    </row>
    <row r="11" spans="1:8" s="24" customFormat="1" ht="18" customHeight="1" x14ac:dyDescent="0.3">
      <c r="A11" s="33" t="s">
        <v>19</v>
      </c>
      <c r="B11" s="29" t="s">
        <v>8</v>
      </c>
      <c r="C11" s="30" t="s">
        <v>22</v>
      </c>
      <c r="D11" s="29" t="s">
        <v>23</v>
      </c>
      <c r="E11" s="31" t="s">
        <v>1</v>
      </c>
      <c r="F11" s="23"/>
      <c r="H11" s="23"/>
    </row>
    <row r="12" spans="1:8" x14ac:dyDescent="0.3">
      <c r="A12" s="16" t="s">
        <v>10</v>
      </c>
      <c r="B12" s="20">
        <f>C12/12</f>
        <v>13333.333333333334</v>
      </c>
      <c r="C12" s="27">
        <v>160000</v>
      </c>
      <c r="D12" s="15">
        <f>C12*B19</f>
        <v>3200000</v>
      </c>
      <c r="E12" s="19" t="s">
        <v>17</v>
      </c>
      <c r="F12"/>
      <c r="H12"/>
    </row>
    <row r="13" spans="1:8" ht="18" customHeight="1" x14ac:dyDescent="0.3">
      <c r="A13" s="33" t="s">
        <v>21</v>
      </c>
      <c r="B13" s="29" t="s">
        <v>35</v>
      </c>
      <c r="C13" s="29" t="s">
        <v>22</v>
      </c>
      <c r="D13" s="29" t="s">
        <v>13</v>
      </c>
      <c r="E13" s="31" t="s">
        <v>1</v>
      </c>
      <c r="F13"/>
      <c r="H13"/>
    </row>
    <row r="14" spans="1:8" x14ac:dyDescent="0.3">
      <c r="A14" s="16" t="s">
        <v>12</v>
      </c>
      <c r="B14" s="15">
        <v>7000</v>
      </c>
      <c r="C14" s="27">
        <f>B14*25</f>
        <v>175000</v>
      </c>
      <c r="D14" s="15">
        <f>C14*B19</f>
        <v>3500000</v>
      </c>
      <c r="E14" s="19" t="s">
        <v>18</v>
      </c>
      <c r="F14"/>
      <c r="H14"/>
    </row>
    <row r="15" spans="1:8" x14ac:dyDescent="0.3">
      <c r="A15" s="26" t="s">
        <v>3</v>
      </c>
      <c r="B15" s="53"/>
      <c r="C15" s="27">
        <f>'פירוט סדנאות'!B11</f>
        <v>22860</v>
      </c>
      <c r="D15" s="15">
        <f>C15*B19</f>
        <v>457200</v>
      </c>
      <c r="E15" s="19" t="s">
        <v>18</v>
      </c>
      <c r="F15"/>
      <c r="H15"/>
    </row>
    <row r="16" spans="1:8" x14ac:dyDescent="0.3">
      <c r="A16" s="26" t="s">
        <v>4</v>
      </c>
      <c r="B16" s="53"/>
      <c r="C16" s="27">
        <f>'פירוט סדנאות'!B23</f>
        <v>4410</v>
      </c>
      <c r="D16" s="15">
        <f>C16*B19</f>
        <v>88200</v>
      </c>
      <c r="E16" s="19" t="s">
        <v>18</v>
      </c>
      <c r="F16"/>
      <c r="H16"/>
    </row>
    <row r="17" spans="1:8" s="37" customFormat="1" ht="18" x14ac:dyDescent="0.25">
      <c r="A17" s="34"/>
      <c r="B17" s="35"/>
      <c r="C17" s="39">
        <f>SUM(C12:C16)</f>
        <v>362270</v>
      </c>
      <c r="D17" s="40">
        <f>SUM(D12:D16)</f>
        <v>7245400</v>
      </c>
      <c r="E17" s="36"/>
    </row>
    <row r="18" spans="1:8" ht="18" x14ac:dyDescent="0.25">
      <c r="C18" s="4"/>
      <c r="D18" s="4"/>
      <c r="E18" s="5"/>
      <c r="F18"/>
      <c r="H18"/>
    </row>
    <row r="19" spans="1:8" ht="15" x14ac:dyDescent="0.25">
      <c r="A19" s="7" t="s">
        <v>24</v>
      </c>
      <c r="B19" s="44">
        <v>20</v>
      </c>
      <c r="C19" s="4"/>
      <c r="D19" s="4"/>
      <c r="E19" s="5"/>
      <c r="F19"/>
      <c r="H19"/>
    </row>
    <row r="20" spans="1:8" ht="21" x14ac:dyDescent="0.4">
      <c r="A20" s="10" t="s">
        <v>36</v>
      </c>
      <c r="B20" s="11">
        <f>(B12*B19)+B8</f>
        <v>308333.33333333337</v>
      </c>
      <c r="C20" s="4"/>
      <c r="D20" s="4"/>
      <c r="E20" s="5"/>
      <c r="F20"/>
      <c r="H20"/>
    </row>
    <row r="21" spans="1:8" s="10" customFormat="1" ht="21" x14ac:dyDescent="0.4">
      <c r="A21" s="10" t="s">
        <v>37</v>
      </c>
      <c r="C21" s="11"/>
      <c r="D21" s="38">
        <f>SUM(D17,D8)</f>
        <v>7745400</v>
      </c>
      <c r="E21" s="12"/>
    </row>
    <row r="22" spans="1:8" ht="15" x14ac:dyDescent="0.2">
      <c r="A22" s="6"/>
      <c r="B22" s="4"/>
      <c r="C22" s="4"/>
      <c r="D22" s="4"/>
      <c r="E22" s="5"/>
      <c r="F22"/>
      <c r="H22"/>
    </row>
    <row r="23" spans="1:8" ht="15.75" x14ac:dyDescent="0.25">
      <c r="A23" s="8"/>
      <c r="B23" s="4"/>
      <c r="C23" s="4"/>
      <c r="D23" s="9"/>
      <c r="E23" s="5"/>
      <c r="F23"/>
      <c r="H23"/>
    </row>
    <row r="24" spans="1:8" ht="21" x14ac:dyDescent="0.4">
      <c r="A24" s="10" t="s">
        <v>15</v>
      </c>
      <c r="B24" s="4"/>
      <c r="C24" s="4"/>
      <c r="D24" s="4"/>
      <c r="E24" s="5"/>
      <c r="F24"/>
      <c r="H24"/>
    </row>
    <row r="25" spans="1:8" ht="20.25" x14ac:dyDescent="0.3">
      <c r="A25" s="10"/>
      <c r="B25" s="4"/>
      <c r="C25" s="4"/>
      <c r="D25" s="4"/>
      <c r="E25" s="5"/>
      <c r="F25"/>
      <c r="H25"/>
    </row>
    <row r="26" spans="1:8" ht="15.6" x14ac:dyDescent="0.3">
      <c r="A26" s="41" t="s">
        <v>11</v>
      </c>
      <c r="B26" s="42"/>
      <c r="C26" s="4"/>
      <c r="D26" s="4"/>
      <c r="E26" s="5"/>
      <c r="F26"/>
      <c r="H26"/>
    </row>
    <row r="27" spans="1:8" ht="15.6" x14ac:dyDescent="0.3">
      <c r="A27" s="28" t="s">
        <v>5</v>
      </c>
      <c r="B27" s="28" t="s">
        <v>6</v>
      </c>
      <c r="C27" s="4"/>
      <c r="D27" s="4"/>
      <c r="E27" s="5"/>
      <c r="F27"/>
      <c r="H27"/>
    </row>
    <row r="28" spans="1:8" ht="15" x14ac:dyDescent="0.25">
      <c r="A28" s="16" t="s">
        <v>7</v>
      </c>
      <c r="B28" s="17">
        <v>1</v>
      </c>
      <c r="C28" s="4"/>
      <c r="D28" s="4"/>
      <c r="E28" s="5"/>
    </row>
    <row r="29" spans="1:8" ht="15" x14ac:dyDescent="0.25">
      <c r="A29" s="16" t="s">
        <v>14</v>
      </c>
      <c r="B29" s="17">
        <v>1</v>
      </c>
    </row>
    <row r="30" spans="1:8" x14ac:dyDescent="0.3">
      <c r="C30" s="59"/>
      <c r="D30" s="60"/>
    </row>
    <row r="31" spans="1:8" x14ac:dyDescent="0.3">
      <c r="C31" s="55"/>
      <c r="D31" s="56"/>
    </row>
  </sheetData>
  <mergeCells count="7">
    <mergeCell ref="C31:D31"/>
    <mergeCell ref="A1:D1"/>
    <mergeCell ref="A2:D2"/>
    <mergeCell ref="A3:D3"/>
    <mergeCell ref="C30:D30"/>
    <mergeCell ref="A4:E4"/>
    <mergeCell ref="A10:E10"/>
  </mergeCells>
  <printOptions gridLines="1"/>
  <pageMargins left="0.70866141732283505" right="0.70866141732283505" top="0.74803149606299202" bottom="0.74803149606299202" header="0.31496062992126" footer="0.31496062992126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rightToLeft="1" workbookViewId="0">
      <selection activeCell="B3" sqref="B3"/>
    </sheetView>
  </sheetViews>
  <sheetFormatPr defaultRowHeight="13.8" x14ac:dyDescent="0.25"/>
  <cols>
    <col min="1" max="1" width="17.69921875" bestFit="1" customWidth="1"/>
    <col min="2" max="2" width="9.5" bestFit="1" customWidth="1"/>
    <col min="5" max="5" width="11" bestFit="1" customWidth="1"/>
  </cols>
  <sheetData>
    <row r="1" spans="1:5" ht="14.4" thickBot="1" x14ac:dyDescent="0.3">
      <c r="A1" t="s">
        <v>25</v>
      </c>
    </row>
    <row r="2" spans="1:5" x14ac:dyDescent="0.25">
      <c r="A2" s="46" t="s">
        <v>26</v>
      </c>
      <c r="B2" s="47"/>
    </row>
    <row r="3" spans="1:5" x14ac:dyDescent="0.25">
      <c r="A3" s="48" t="s">
        <v>27</v>
      </c>
      <c r="B3" s="49">
        <v>18</v>
      </c>
    </row>
    <row r="4" spans="1:5" x14ac:dyDescent="0.25">
      <c r="A4" s="48" t="s">
        <v>32</v>
      </c>
      <c r="B4" s="49">
        <v>4</v>
      </c>
    </row>
    <row r="5" spans="1:5" x14ac:dyDescent="0.25">
      <c r="A5" s="48" t="s">
        <v>28</v>
      </c>
      <c r="B5" s="50">
        <v>230</v>
      </c>
    </row>
    <row r="6" spans="1:5" x14ac:dyDescent="0.25">
      <c r="A6" s="48" t="s">
        <v>29</v>
      </c>
      <c r="B6" s="50">
        <v>7</v>
      </c>
    </row>
    <row r="7" spans="1:5" x14ac:dyDescent="0.25">
      <c r="A7" s="48" t="s">
        <v>30</v>
      </c>
      <c r="B7" s="50">
        <v>7</v>
      </c>
    </row>
    <row r="8" spans="1:5" x14ac:dyDescent="0.25">
      <c r="A8" s="48" t="s">
        <v>33</v>
      </c>
      <c r="B8" s="49">
        <v>25</v>
      </c>
    </row>
    <row r="9" spans="1:5" ht="14.25" x14ac:dyDescent="0.2">
      <c r="A9" s="48"/>
      <c r="B9" s="49"/>
    </row>
    <row r="10" spans="1:5" ht="15" thickBot="1" x14ac:dyDescent="0.25">
      <c r="A10" s="48"/>
      <c r="B10" s="49"/>
    </row>
    <row r="11" spans="1:5" ht="14.4" thickBot="1" x14ac:dyDescent="0.3">
      <c r="A11" s="51" t="s">
        <v>31</v>
      </c>
      <c r="B11" s="52">
        <f>B3*B4*B5+B8*(B6+B7)*18</f>
        <v>22860</v>
      </c>
      <c r="C11" s="54"/>
    </row>
    <row r="13" spans="1:5" ht="15" thickBot="1" x14ac:dyDescent="0.25"/>
    <row r="14" spans="1:5" x14ac:dyDescent="0.25">
      <c r="A14" s="46" t="s">
        <v>34</v>
      </c>
      <c r="B14" s="47"/>
      <c r="E14" s="45"/>
    </row>
    <row r="15" spans="1:5" x14ac:dyDescent="0.25">
      <c r="A15" s="48" t="s">
        <v>27</v>
      </c>
      <c r="B15" s="49">
        <v>4</v>
      </c>
    </row>
    <row r="16" spans="1:5" x14ac:dyDescent="0.25">
      <c r="A16" s="48" t="s">
        <v>32</v>
      </c>
      <c r="B16" s="49">
        <v>3</v>
      </c>
    </row>
    <row r="17" spans="1:2" x14ac:dyDescent="0.25">
      <c r="A17" s="48" t="s">
        <v>28</v>
      </c>
      <c r="B17" s="50">
        <v>180</v>
      </c>
    </row>
    <row r="18" spans="1:2" x14ac:dyDescent="0.25">
      <c r="A18" s="48" t="s">
        <v>29</v>
      </c>
      <c r="B18" s="50">
        <v>5</v>
      </c>
    </row>
    <row r="19" spans="1:2" x14ac:dyDescent="0.25">
      <c r="A19" s="48" t="s">
        <v>33</v>
      </c>
      <c r="B19" s="50">
        <v>25</v>
      </c>
    </row>
    <row r="20" spans="1:2" ht="14.25" x14ac:dyDescent="0.2">
      <c r="A20" s="48"/>
      <c r="B20" s="49"/>
    </row>
    <row r="21" spans="1:2" ht="14.25" x14ac:dyDescent="0.2">
      <c r="A21" s="48"/>
      <c r="B21" s="49"/>
    </row>
    <row r="22" spans="1:2" ht="15" thickBot="1" x14ac:dyDescent="0.25">
      <c r="A22" s="48"/>
      <c r="B22" s="49"/>
    </row>
    <row r="23" spans="1:2" ht="14.4" thickBot="1" x14ac:dyDescent="0.3">
      <c r="A23" s="51" t="s">
        <v>31</v>
      </c>
      <c r="B23" s="52">
        <f>B15*B16*B17+B19*(B18)*18</f>
        <v>4410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ריכוז</vt:lpstr>
      <vt:lpstr>פירוט סל שירותים פרטני</vt:lpstr>
      <vt:lpstr>פירוט סדנאות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Tody</dc:creator>
  <cp:lastModifiedBy>נילי זריהן</cp:lastModifiedBy>
  <cp:lastPrinted>2015-03-29T12:44:30Z</cp:lastPrinted>
  <dcterms:created xsi:type="dcterms:W3CDTF">2013-06-29T17:37:47Z</dcterms:created>
  <dcterms:modified xsi:type="dcterms:W3CDTF">2015-12-01T09:11:20Z</dcterms:modified>
</cp:coreProperties>
</file>